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06" i="1"/>
  <c r="B106"/>
  <c r="A106"/>
  <c r="D106" s="1"/>
  <c r="C103"/>
  <c r="B103"/>
  <c r="A103"/>
  <c r="D103" s="1"/>
  <c r="E106" s="1"/>
  <c r="E89"/>
  <c r="F88"/>
  <c r="D88"/>
  <c r="F87"/>
  <c r="D87"/>
  <c r="F86"/>
  <c r="D86"/>
  <c r="F85"/>
  <c r="D85"/>
  <c r="F84"/>
  <c r="D84"/>
  <c r="F83"/>
  <c r="D83"/>
  <c r="F82"/>
  <c r="D82"/>
  <c r="F81"/>
  <c r="D81"/>
  <c r="F80"/>
  <c r="D80"/>
  <c r="F79"/>
  <c r="D79"/>
  <c r="C69"/>
  <c r="B69"/>
  <c r="A69"/>
  <c r="D69" s="1"/>
  <c r="C66"/>
  <c r="B66"/>
  <c r="A66"/>
  <c r="D66" s="1"/>
  <c r="E69" s="1"/>
  <c r="E52"/>
  <c r="D51"/>
  <c r="F51" s="1"/>
  <c r="F50"/>
  <c r="D50"/>
  <c r="D49"/>
  <c r="F49" s="1"/>
  <c r="F48"/>
  <c r="D48"/>
  <c r="D47"/>
  <c r="F47" s="1"/>
  <c r="D46"/>
  <c r="F46" s="1"/>
  <c r="D45"/>
  <c r="F45" s="1"/>
  <c r="F44"/>
  <c r="D44"/>
  <c r="D43"/>
  <c r="F43" s="1"/>
  <c r="F42"/>
  <c r="D42"/>
  <c r="E32"/>
  <c r="C32"/>
  <c r="B32"/>
  <c r="A32"/>
  <c r="D32" s="1"/>
  <c r="C29"/>
  <c r="B29"/>
  <c r="A29"/>
  <c r="D29" s="1"/>
  <c r="D14"/>
  <c r="F14" s="1"/>
  <c r="D13"/>
  <c r="F13" s="1"/>
  <c r="D12"/>
  <c r="D11"/>
  <c r="D10"/>
  <c r="D9"/>
  <c r="D8"/>
  <c r="D7"/>
  <c r="D6"/>
  <c r="D5"/>
  <c r="E15"/>
  <c r="F89" l="1"/>
  <c r="D89"/>
  <c r="D52"/>
  <c r="F52"/>
  <c r="D15"/>
  <c r="F10"/>
  <c r="F11"/>
  <c r="F12"/>
  <c r="F9"/>
  <c r="F5"/>
  <c r="F8"/>
  <c r="F6"/>
  <c r="F7"/>
  <c r="F15" l="1"/>
</calcChain>
</file>

<file path=xl/sharedStrings.xml><?xml version="1.0" encoding="utf-8"?>
<sst xmlns="http://schemas.openxmlformats.org/spreadsheetml/2006/main" count="198" uniqueCount="69">
  <si>
    <t>Satya</t>
  </si>
  <si>
    <t>Yuga</t>
  </si>
  <si>
    <t>Treta</t>
  </si>
  <si>
    <t>Dwapar</t>
  </si>
  <si>
    <t>Kala</t>
  </si>
  <si>
    <t>Panch</t>
  </si>
  <si>
    <t>Adi</t>
  </si>
  <si>
    <t>Earth 
Years</t>
  </si>
  <si>
    <t>Shakti</t>
  </si>
  <si>
    <t>Snasthan</t>
  </si>
  <si>
    <t>System Year= 360 Earth Years</t>
  </si>
  <si>
    <t>Establishment Formation</t>
  </si>
  <si>
    <t>Process, Work Research</t>
  </si>
  <si>
    <t>Controls, Monitor, Science</t>
  </si>
  <si>
    <t>Move, Solve, Dynamise</t>
  </si>
  <si>
    <t>Make Up Formation</t>
  </si>
  <si>
    <t>Material Related Life</t>
  </si>
  <si>
    <t>Mechanism Related</t>
  </si>
  <si>
    <t>Ram Yug etc.</t>
  </si>
  <si>
    <t>Total</t>
  </si>
  <si>
    <t>Power in Absolute Formation</t>
  </si>
  <si>
    <t>Truthful Life Performance</t>
  </si>
  <si>
    <t>Shath</t>
  </si>
  <si>
    <t>4/3 pi rcube</t>
  </si>
  <si>
    <t>Universe Cycle of Evolution &amp; Development</t>
  </si>
  <si>
    <t>YUGAS</t>
  </si>
  <si>
    <t>Properties &amp; Attributes to Yugas</t>
  </si>
  <si>
    <t>Each Earth 
Year</t>
  </si>
  <si>
    <t>System
Years (Assessed)</t>
  </si>
  <si>
    <t>Purpose of Evolution</t>
  </si>
  <si>
    <t>No Human Existence in this Yuga</t>
  </si>
  <si>
    <t>Researches by Rishis &amp; Scientists + Applied Spiritual</t>
  </si>
  <si>
    <t>Development Based on Achievements + Charitra / Characterisation</t>
  </si>
  <si>
    <t>Material Importance + Domination Time</t>
  </si>
  <si>
    <t>Numerals</t>
  </si>
  <si>
    <t>Notes:</t>
  </si>
  <si>
    <t>When numeral '1' ends, time of '0'starts</t>
  </si>
  <si>
    <t>Universe is destroyed at end of '1' &amp; Cycle of Evolution &amp; Development restarts</t>
  </si>
  <si>
    <t>Charit</t>
  </si>
  <si>
    <t>Numerals &amp; Yugas Time are considered in perpetual movement</t>
  </si>
  <si>
    <t>Origin of Soul Power</t>
  </si>
  <si>
    <t>360 Years on Earth, equal one year of Universe</t>
  </si>
  <si>
    <t>System means a structure, according to which, Universe Works</t>
  </si>
  <si>
    <t>HYPOTHESIS</t>
  </si>
  <si>
    <t xml:space="preserve">Devis/Female Gods + Mathematics + Spiritual in this Yuga
</t>
  </si>
  <si>
    <t>Devtas Formation + Universe Creation + Applied Mathematics +
 Spiritual Science</t>
  </si>
  <si>
    <t>Like King Harish Chander, Asur Rakt Beez &amp; 
God Parmeshwar Kali etc.</t>
  </si>
  <si>
    <t xml:space="preserve">Applicable Sciences &amp; Mathematics+PanchTatva + Applied Spiritual
</t>
  </si>
  <si>
    <t>Real Time Mix of Every Achievements Evolved imparting Art value to development, when Material does not dominate</t>
  </si>
  <si>
    <t>Universe Volume &amp; Number of Solar Systems</t>
  </si>
  <si>
    <t>Volume</t>
  </si>
  <si>
    <t>CuKM</t>
  </si>
  <si>
    <t>KM</t>
  </si>
  <si>
    <t>Universe</t>
  </si>
  <si>
    <t>Number of  Solar Systems</t>
  </si>
  <si>
    <t>Solar System Radius</t>
  </si>
  <si>
    <t>Each</t>
  </si>
  <si>
    <t xml:space="preserve"> Universe Radius</t>
  </si>
  <si>
    <t>Only 0.00005% of Universe Volume applied for Solid Sphere Volumes</t>
  </si>
  <si>
    <t>It can be easily assessed about how many Solar Systems exist in Universe</t>
  </si>
  <si>
    <t>Octallion uses 27 Zeros</t>
  </si>
  <si>
    <t>This unit is even too small for such an assessment</t>
  </si>
  <si>
    <t>Assumption 1, based on Computation Unit '1"</t>
  </si>
  <si>
    <t>Since 2015 year indicates domination by Materials, Yuga timing cannot be called within 'Kala', which Yuga still waits to commence with</t>
  </si>
  <si>
    <t>Assumption 2, based on Computation Unit '11"</t>
  </si>
  <si>
    <t>Assumption 3, based on Computation Unit '111"</t>
  </si>
  <si>
    <t>Contemplation Appears to be Reliable</t>
  </si>
  <si>
    <t>Contemplation Appears to be Comparable</t>
  </si>
  <si>
    <t>Contemplation Appears to be Over Enthusiable</t>
  </si>
</sst>
</file>

<file path=xl/styles.xml><?xml version="1.0" encoding="utf-8"?>
<styleSheet xmlns="http://schemas.openxmlformats.org/spreadsheetml/2006/main">
  <numFmts count="1">
    <numFmt numFmtId="164" formatCode="0.00000E+00"/>
  </numFmts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22"/>
      <color theme="1"/>
      <name val="Times New Roman"/>
      <family val="1"/>
    </font>
    <font>
      <b/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164" fontId="3" fillId="0" borderId="0" xfId="0" applyNumberFormat="1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workbookViewId="0">
      <selection activeCell="F100" sqref="F100"/>
    </sheetView>
  </sheetViews>
  <sheetFormatPr defaultRowHeight="15"/>
  <cols>
    <col min="1" max="2" width="9.140625" style="1"/>
    <col min="3" max="3" width="26.42578125" style="1" bestFit="1" customWidth="1"/>
    <col min="4" max="4" width="9.140625" style="1" customWidth="1"/>
    <col min="5" max="5" width="11.42578125" style="1" bestFit="1" customWidth="1"/>
    <col min="6" max="6" width="11.28515625" style="1" bestFit="1" customWidth="1"/>
    <col min="7" max="7" width="60.5703125" style="1" customWidth="1"/>
    <col min="8" max="10" width="9.140625" style="1"/>
    <col min="11" max="11" width="14.140625" style="1" customWidth="1"/>
    <col min="12" max="12" width="14.140625" style="1" bestFit="1" customWidth="1"/>
    <col min="13" max="13" width="12.42578125" style="1" bestFit="1" customWidth="1"/>
    <col min="14" max="16384" width="9.140625" style="1"/>
  </cols>
  <sheetData>
    <row r="1" spans="1:12" ht="27">
      <c r="A1" s="3"/>
      <c r="B1" s="3"/>
      <c r="C1" s="14" t="s">
        <v>25</v>
      </c>
      <c r="D1" s="3"/>
      <c r="E1" s="3"/>
      <c r="F1" s="3"/>
      <c r="G1" s="15" t="s">
        <v>43</v>
      </c>
    </row>
    <row r="2" spans="1:12" ht="20.25">
      <c r="A2" s="4" t="s">
        <v>24</v>
      </c>
      <c r="B2" s="3"/>
      <c r="C2" s="3"/>
      <c r="D2" s="3"/>
      <c r="E2" s="3"/>
      <c r="F2" s="3"/>
      <c r="G2" s="3"/>
    </row>
    <row r="3" spans="1:12">
      <c r="A3" s="3" t="s">
        <v>10</v>
      </c>
      <c r="B3" s="3"/>
      <c r="C3" s="3"/>
      <c r="D3" s="17">
        <v>1</v>
      </c>
      <c r="E3" s="3"/>
      <c r="F3" s="3"/>
      <c r="G3" s="3" t="s">
        <v>62</v>
      </c>
    </row>
    <row r="4" spans="1:12" s="2" customFormat="1" ht="63">
      <c r="A4" s="5" t="s">
        <v>34</v>
      </c>
      <c r="B4" s="5" t="s">
        <v>1</v>
      </c>
      <c r="C4" s="5" t="s">
        <v>29</v>
      </c>
      <c r="D4" s="6" t="s">
        <v>28</v>
      </c>
      <c r="E4" s="7" t="s">
        <v>27</v>
      </c>
      <c r="F4" s="7" t="s">
        <v>7</v>
      </c>
      <c r="G4" s="5" t="s">
        <v>26</v>
      </c>
      <c r="K4" s="13"/>
    </row>
    <row r="5" spans="1:12" ht="15.75">
      <c r="A5" s="9">
        <v>0</v>
      </c>
      <c r="B5" s="10" t="s">
        <v>6</v>
      </c>
      <c r="C5" s="10" t="s">
        <v>40</v>
      </c>
      <c r="D5" s="10">
        <f>8*D3</f>
        <v>8</v>
      </c>
      <c r="E5" s="9">
        <v>360</v>
      </c>
      <c r="F5" s="11">
        <f t="shared" ref="F5:F13" si="0">+D5*E5</f>
        <v>2880</v>
      </c>
      <c r="G5" s="10" t="s">
        <v>30</v>
      </c>
      <c r="I5" s="2"/>
      <c r="J5" s="2"/>
      <c r="K5" s="2"/>
      <c r="L5" s="2"/>
    </row>
    <row r="6" spans="1:12" ht="31.5">
      <c r="A6" s="9">
        <v>9</v>
      </c>
      <c r="B6" s="10" t="s">
        <v>8</v>
      </c>
      <c r="C6" s="10" t="s">
        <v>20</v>
      </c>
      <c r="D6" s="10">
        <f>9*D3</f>
        <v>9</v>
      </c>
      <c r="E6" s="9">
        <v>360</v>
      </c>
      <c r="F6" s="11">
        <f t="shared" si="0"/>
        <v>3240</v>
      </c>
      <c r="G6" s="16" t="s">
        <v>44</v>
      </c>
    </row>
    <row r="7" spans="1:12" ht="31.5">
      <c r="A7" s="9">
        <v>8</v>
      </c>
      <c r="B7" s="10" t="s">
        <v>9</v>
      </c>
      <c r="C7" s="10" t="s">
        <v>11</v>
      </c>
      <c r="D7" s="10">
        <f>8*D3</f>
        <v>8</v>
      </c>
      <c r="E7" s="9">
        <v>360</v>
      </c>
      <c r="F7" s="11">
        <f t="shared" si="0"/>
        <v>2880</v>
      </c>
      <c r="G7" s="16" t="s">
        <v>45</v>
      </c>
    </row>
    <row r="8" spans="1:12" ht="31.5">
      <c r="A8" s="9">
        <v>7</v>
      </c>
      <c r="B8" s="10" t="s">
        <v>0</v>
      </c>
      <c r="C8" s="10" t="s">
        <v>21</v>
      </c>
      <c r="D8" s="10">
        <f>77*D3</f>
        <v>77</v>
      </c>
      <c r="E8" s="9">
        <v>360</v>
      </c>
      <c r="F8" s="11">
        <f t="shared" si="0"/>
        <v>27720</v>
      </c>
      <c r="G8" s="16" t="s">
        <v>46</v>
      </c>
    </row>
    <row r="9" spans="1:12" ht="15.75">
      <c r="A9" s="9">
        <v>6</v>
      </c>
      <c r="B9" s="10" t="s">
        <v>22</v>
      </c>
      <c r="C9" s="10" t="s">
        <v>12</v>
      </c>
      <c r="D9" s="10">
        <f>66*D3</f>
        <v>66</v>
      </c>
      <c r="E9" s="9">
        <v>360</v>
      </c>
      <c r="F9" s="11">
        <f t="shared" si="0"/>
        <v>23760</v>
      </c>
      <c r="G9" s="10" t="s">
        <v>31</v>
      </c>
    </row>
    <row r="10" spans="1:12" ht="47.25">
      <c r="A10" s="9">
        <v>5</v>
      </c>
      <c r="B10" s="10" t="s">
        <v>5</v>
      </c>
      <c r="C10" s="10" t="s">
        <v>13</v>
      </c>
      <c r="D10" s="10">
        <f>55*D3</f>
        <v>55</v>
      </c>
      <c r="E10" s="9">
        <v>360</v>
      </c>
      <c r="F10" s="11">
        <f t="shared" si="0"/>
        <v>19800</v>
      </c>
      <c r="G10" s="16" t="s">
        <v>47</v>
      </c>
    </row>
    <row r="11" spans="1:12" ht="15.75">
      <c r="A11" s="9">
        <v>4</v>
      </c>
      <c r="B11" s="10" t="s">
        <v>38</v>
      </c>
      <c r="C11" s="10" t="s">
        <v>14</v>
      </c>
      <c r="D11" s="10">
        <f>44*D3</f>
        <v>44</v>
      </c>
      <c r="E11" s="9">
        <v>360</v>
      </c>
      <c r="F11" s="11">
        <f t="shared" si="0"/>
        <v>15840</v>
      </c>
      <c r="G11" s="10" t="s">
        <v>32</v>
      </c>
    </row>
    <row r="12" spans="1:12" ht="15.75">
      <c r="A12" s="9">
        <v>3</v>
      </c>
      <c r="B12" s="10" t="s">
        <v>2</v>
      </c>
      <c r="C12" s="10" t="s">
        <v>15</v>
      </c>
      <c r="D12" s="10">
        <f>33*D3</f>
        <v>33</v>
      </c>
      <c r="E12" s="9">
        <v>360</v>
      </c>
      <c r="F12" s="11">
        <f t="shared" si="0"/>
        <v>11880</v>
      </c>
      <c r="G12" s="10" t="s">
        <v>18</v>
      </c>
    </row>
    <row r="13" spans="1:12" ht="15.75">
      <c r="A13" s="9">
        <v>2</v>
      </c>
      <c r="B13" s="10" t="s">
        <v>3</v>
      </c>
      <c r="C13" s="10" t="s">
        <v>16</v>
      </c>
      <c r="D13" s="10">
        <f>22*D3</f>
        <v>22</v>
      </c>
      <c r="E13" s="9">
        <v>360</v>
      </c>
      <c r="F13" s="11">
        <f t="shared" si="0"/>
        <v>7920</v>
      </c>
      <c r="G13" s="10" t="s">
        <v>33</v>
      </c>
    </row>
    <row r="14" spans="1:12" ht="31.5">
      <c r="A14" s="9">
        <v>1</v>
      </c>
      <c r="B14" s="10" t="s">
        <v>4</v>
      </c>
      <c r="C14" s="10" t="s">
        <v>17</v>
      </c>
      <c r="D14" s="10">
        <f>8*D3</f>
        <v>8</v>
      </c>
      <c r="E14" s="9">
        <v>360</v>
      </c>
      <c r="F14" s="11">
        <f>+D14*E14</f>
        <v>2880</v>
      </c>
      <c r="G14" s="16" t="s">
        <v>48</v>
      </c>
    </row>
    <row r="15" spans="1:12" ht="15.75">
      <c r="A15" s="10"/>
      <c r="B15" s="10"/>
      <c r="C15" s="12" t="s">
        <v>19</v>
      </c>
      <c r="D15" s="10">
        <f>SUM(D5:D14)</f>
        <v>330</v>
      </c>
      <c r="E15" s="9">
        <f>SUM(E5:E14)</f>
        <v>3600</v>
      </c>
      <c r="F15" s="11">
        <f>SUM(F5:F14)</f>
        <v>118800</v>
      </c>
      <c r="G15" s="10"/>
    </row>
    <row r="16" spans="1:12" ht="15.75">
      <c r="A16" s="10"/>
      <c r="B16" s="10"/>
      <c r="C16" s="10"/>
      <c r="D16" s="10"/>
      <c r="E16" s="10"/>
      <c r="F16" s="10"/>
      <c r="G16" s="10" t="s">
        <v>66</v>
      </c>
    </row>
    <row r="17" spans="1:7">
      <c r="A17" s="2" t="s">
        <v>35</v>
      </c>
    </row>
    <row r="18" spans="1:7">
      <c r="A18" s="1" t="s">
        <v>36</v>
      </c>
    </row>
    <row r="19" spans="1:7">
      <c r="A19" s="1" t="s">
        <v>37</v>
      </c>
    </row>
    <row r="20" spans="1:7">
      <c r="A20" s="1" t="s">
        <v>39</v>
      </c>
    </row>
    <row r="21" spans="1:7">
      <c r="A21" s="1" t="s">
        <v>41</v>
      </c>
    </row>
    <row r="22" spans="1:7">
      <c r="A22" s="1" t="s">
        <v>42</v>
      </c>
    </row>
    <row r="23" spans="1:7">
      <c r="A23" s="1" t="s">
        <v>63</v>
      </c>
    </row>
    <row r="25" spans="1:7">
      <c r="A25" s="2" t="s">
        <v>49</v>
      </c>
    </row>
    <row r="26" spans="1:7">
      <c r="A26" s="3"/>
      <c r="B26" s="3"/>
      <c r="C26" s="18" t="s">
        <v>53</v>
      </c>
      <c r="D26" s="3"/>
      <c r="E26" s="3"/>
      <c r="F26" s="1" t="s">
        <v>59</v>
      </c>
    </row>
    <row r="27" spans="1:7">
      <c r="A27" s="3" t="s">
        <v>23</v>
      </c>
      <c r="B27" s="3"/>
      <c r="C27" s="19" t="s">
        <v>52</v>
      </c>
      <c r="D27" s="3" t="s">
        <v>51</v>
      </c>
      <c r="E27" s="3"/>
      <c r="F27" s="1" t="s">
        <v>60</v>
      </c>
    </row>
    <row r="28" spans="1:7">
      <c r="A28" s="3"/>
      <c r="B28" s="3"/>
      <c r="C28" s="19" t="s">
        <v>57</v>
      </c>
      <c r="D28" s="3" t="s">
        <v>50</v>
      </c>
      <c r="E28" s="3"/>
      <c r="F28" s="1" t="s">
        <v>61</v>
      </c>
    </row>
    <row r="29" spans="1:7">
      <c r="A29" s="3">
        <f>4/3</f>
        <v>1.3333333333333333</v>
      </c>
      <c r="B29" s="3">
        <f>+PI()</f>
        <v>3.1415926535897931</v>
      </c>
      <c r="C29" s="20">
        <f>2.52*10^23</f>
        <v>2.5199999999999997E+23</v>
      </c>
      <c r="D29" s="3">
        <f>+A29*B29*C29*C29*C29</f>
        <v>6.7033243157518226E+70</v>
      </c>
      <c r="E29" s="8"/>
      <c r="F29" s="2"/>
    </row>
    <row r="30" spans="1:7">
      <c r="A30" s="3"/>
      <c r="B30" s="3"/>
      <c r="C30" s="20"/>
      <c r="D30" s="3"/>
      <c r="E30" s="3" t="s">
        <v>56</v>
      </c>
      <c r="F30" s="2"/>
    </row>
    <row r="31" spans="1:7" ht="45">
      <c r="A31" s="3"/>
      <c r="B31" s="3"/>
      <c r="C31" s="21" t="s">
        <v>55</v>
      </c>
      <c r="D31" s="3" t="s">
        <v>50</v>
      </c>
      <c r="E31" s="22" t="s">
        <v>54</v>
      </c>
      <c r="F31" s="2"/>
    </row>
    <row r="32" spans="1:7">
      <c r="A32" s="3">
        <f>4/3</f>
        <v>1.3333333333333333</v>
      </c>
      <c r="B32" s="3">
        <f>+PI()</f>
        <v>3.1415926535897931</v>
      </c>
      <c r="C32" s="3">
        <f>10^9</f>
        <v>1000000000</v>
      </c>
      <c r="D32" s="3">
        <f>+A32*B32*C32*C32*C32</f>
        <v>4.1887902047863908E+27</v>
      </c>
      <c r="E32" s="3">
        <f>+(D29/D32)*0.00005</f>
        <v>8.0015039999999986E+38</v>
      </c>
      <c r="F32" s="3" t="s">
        <v>58</v>
      </c>
      <c r="G32" s="3"/>
    </row>
    <row r="38" spans="1:7" ht="27">
      <c r="A38" s="3"/>
      <c r="B38" s="3"/>
      <c r="C38" s="14" t="s">
        <v>25</v>
      </c>
      <c r="D38" s="3"/>
      <c r="E38" s="3"/>
      <c r="F38" s="3"/>
      <c r="G38" s="15" t="s">
        <v>43</v>
      </c>
    </row>
    <row r="39" spans="1:7" ht="20.25">
      <c r="A39" s="4" t="s">
        <v>24</v>
      </c>
      <c r="B39" s="3"/>
      <c r="C39" s="3"/>
      <c r="D39" s="3"/>
      <c r="E39" s="3"/>
      <c r="F39" s="3"/>
      <c r="G39" s="3"/>
    </row>
    <row r="40" spans="1:7">
      <c r="A40" s="3" t="s">
        <v>10</v>
      </c>
      <c r="B40" s="3"/>
      <c r="C40" s="3"/>
      <c r="D40" s="17">
        <v>11</v>
      </c>
      <c r="E40" s="3"/>
      <c r="F40" s="3"/>
      <c r="G40" s="3" t="s">
        <v>64</v>
      </c>
    </row>
    <row r="41" spans="1:7" ht="63">
      <c r="A41" s="5" t="s">
        <v>34</v>
      </c>
      <c r="B41" s="5" t="s">
        <v>1</v>
      </c>
      <c r="C41" s="5" t="s">
        <v>29</v>
      </c>
      <c r="D41" s="6" t="s">
        <v>28</v>
      </c>
      <c r="E41" s="7" t="s">
        <v>27</v>
      </c>
      <c r="F41" s="7" t="s">
        <v>7</v>
      </c>
      <c r="G41" s="5" t="s">
        <v>26</v>
      </c>
    </row>
    <row r="42" spans="1:7" ht="15.75">
      <c r="A42" s="9">
        <v>0</v>
      </c>
      <c r="B42" s="10" t="s">
        <v>6</v>
      </c>
      <c r="C42" s="10" t="s">
        <v>40</v>
      </c>
      <c r="D42" s="10">
        <f>8*D40</f>
        <v>88</v>
      </c>
      <c r="E42" s="9">
        <v>360</v>
      </c>
      <c r="F42" s="11">
        <f t="shared" ref="F42:F50" si="1">+D42*E42</f>
        <v>31680</v>
      </c>
      <c r="G42" s="10" t="s">
        <v>30</v>
      </c>
    </row>
    <row r="43" spans="1:7" ht="31.5">
      <c r="A43" s="9">
        <v>9</v>
      </c>
      <c r="B43" s="10" t="s">
        <v>8</v>
      </c>
      <c r="C43" s="10" t="s">
        <v>20</v>
      </c>
      <c r="D43" s="10">
        <f>9*D40</f>
        <v>99</v>
      </c>
      <c r="E43" s="9">
        <v>360</v>
      </c>
      <c r="F43" s="11">
        <f t="shared" si="1"/>
        <v>35640</v>
      </c>
      <c r="G43" s="16" t="s">
        <v>44</v>
      </c>
    </row>
    <row r="44" spans="1:7" ht="31.5">
      <c r="A44" s="9">
        <v>8</v>
      </c>
      <c r="B44" s="10" t="s">
        <v>9</v>
      </c>
      <c r="C44" s="10" t="s">
        <v>11</v>
      </c>
      <c r="D44" s="10">
        <f>8*D40</f>
        <v>88</v>
      </c>
      <c r="E44" s="9">
        <v>360</v>
      </c>
      <c r="F44" s="11">
        <f t="shared" si="1"/>
        <v>31680</v>
      </c>
      <c r="G44" s="16" t="s">
        <v>45</v>
      </c>
    </row>
    <row r="45" spans="1:7" ht="31.5">
      <c r="A45" s="9">
        <v>7</v>
      </c>
      <c r="B45" s="10" t="s">
        <v>0</v>
      </c>
      <c r="C45" s="10" t="s">
        <v>21</v>
      </c>
      <c r="D45" s="10">
        <f>77*D40</f>
        <v>847</v>
      </c>
      <c r="E45" s="9">
        <v>360</v>
      </c>
      <c r="F45" s="11">
        <f t="shared" si="1"/>
        <v>304920</v>
      </c>
      <c r="G45" s="16" t="s">
        <v>46</v>
      </c>
    </row>
    <row r="46" spans="1:7" ht="15.75">
      <c r="A46" s="9">
        <v>6</v>
      </c>
      <c r="B46" s="10" t="s">
        <v>22</v>
      </c>
      <c r="C46" s="10" t="s">
        <v>12</v>
      </c>
      <c r="D46" s="10">
        <f>66*D40</f>
        <v>726</v>
      </c>
      <c r="E46" s="9">
        <v>360</v>
      </c>
      <c r="F46" s="11">
        <f t="shared" si="1"/>
        <v>261360</v>
      </c>
      <c r="G46" s="10" t="s">
        <v>31</v>
      </c>
    </row>
    <row r="47" spans="1:7" ht="47.25">
      <c r="A47" s="9">
        <v>5</v>
      </c>
      <c r="B47" s="10" t="s">
        <v>5</v>
      </c>
      <c r="C47" s="10" t="s">
        <v>13</v>
      </c>
      <c r="D47" s="10">
        <f>55*D40</f>
        <v>605</v>
      </c>
      <c r="E47" s="9">
        <v>360</v>
      </c>
      <c r="F47" s="11">
        <f t="shared" si="1"/>
        <v>217800</v>
      </c>
      <c r="G47" s="16" t="s">
        <v>47</v>
      </c>
    </row>
    <row r="48" spans="1:7" ht="15.75">
      <c r="A48" s="9">
        <v>4</v>
      </c>
      <c r="B48" s="10" t="s">
        <v>38</v>
      </c>
      <c r="C48" s="10" t="s">
        <v>14</v>
      </c>
      <c r="D48" s="10">
        <f>44*D40</f>
        <v>484</v>
      </c>
      <c r="E48" s="9">
        <v>360</v>
      </c>
      <c r="F48" s="11">
        <f t="shared" si="1"/>
        <v>174240</v>
      </c>
      <c r="G48" s="10" t="s">
        <v>32</v>
      </c>
    </row>
    <row r="49" spans="1:7" ht="15.75">
      <c r="A49" s="9">
        <v>3</v>
      </c>
      <c r="B49" s="10" t="s">
        <v>2</v>
      </c>
      <c r="C49" s="10" t="s">
        <v>15</v>
      </c>
      <c r="D49" s="10">
        <f>33*D40</f>
        <v>363</v>
      </c>
      <c r="E49" s="9">
        <v>360</v>
      </c>
      <c r="F49" s="11">
        <f t="shared" si="1"/>
        <v>130680</v>
      </c>
      <c r="G49" s="10" t="s">
        <v>18</v>
      </c>
    </row>
    <row r="50" spans="1:7" ht="15.75">
      <c r="A50" s="9">
        <v>2</v>
      </c>
      <c r="B50" s="10" t="s">
        <v>3</v>
      </c>
      <c r="C50" s="10" t="s">
        <v>16</v>
      </c>
      <c r="D50" s="10">
        <f>22*D40</f>
        <v>242</v>
      </c>
      <c r="E50" s="9">
        <v>360</v>
      </c>
      <c r="F50" s="11">
        <f t="shared" si="1"/>
        <v>87120</v>
      </c>
      <c r="G50" s="10" t="s">
        <v>33</v>
      </c>
    </row>
    <row r="51" spans="1:7" ht="31.5">
      <c r="A51" s="9">
        <v>1</v>
      </c>
      <c r="B51" s="10" t="s">
        <v>4</v>
      </c>
      <c r="C51" s="10" t="s">
        <v>17</v>
      </c>
      <c r="D51" s="10">
        <f>8*D40</f>
        <v>88</v>
      </c>
      <c r="E51" s="9">
        <v>360</v>
      </c>
      <c r="F51" s="11">
        <f>+D51*E51</f>
        <v>31680</v>
      </c>
      <c r="G51" s="16" t="s">
        <v>48</v>
      </c>
    </row>
    <row r="52" spans="1:7" ht="15.75">
      <c r="A52" s="10"/>
      <c r="B52" s="10"/>
      <c r="C52" s="12" t="s">
        <v>19</v>
      </c>
      <c r="D52" s="10">
        <f>SUM(D42:D51)</f>
        <v>3630</v>
      </c>
      <c r="E52" s="9">
        <f>SUM(E42:E51)</f>
        <v>3600</v>
      </c>
      <c r="F52" s="11">
        <f>SUM(F42:F51)</f>
        <v>1306800</v>
      </c>
      <c r="G52" s="10"/>
    </row>
    <row r="53" spans="1:7" ht="15.75">
      <c r="A53" s="10"/>
      <c r="B53" s="10"/>
      <c r="C53" s="10"/>
      <c r="D53" s="10"/>
      <c r="E53" s="10"/>
      <c r="F53" s="10"/>
      <c r="G53" s="10" t="s">
        <v>67</v>
      </c>
    </row>
    <row r="54" spans="1:7">
      <c r="A54" s="2" t="s">
        <v>35</v>
      </c>
    </row>
    <row r="55" spans="1:7">
      <c r="A55" s="1" t="s">
        <v>36</v>
      </c>
    </row>
    <row r="56" spans="1:7">
      <c r="A56" s="1" t="s">
        <v>37</v>
      </c>
    </row>
    <row r="57" spans="1:7">
      <c r="A57" s="1" t="s">
        <v>39</v>
      </c>
    </row>
    <row r="58" spans="1:7">
      <c r="A58" s="1" t="s">
        <v>41</v>
      </c>
    </row>
    <row r="59" spans="1:7">
      <c r="A59" s="1" t="s">
        <v>42</v>
      </c>
    </row>
    <row r="60" spans="1:7">
      <c r="A60" s="1" t="s">
        <v>63</v>
      </c>
    </row>
    <row r="62" spans="1:7">
      <c r="A62" s="2" t="s">
        <v>49</v>
      </c>
    </row>
    <row r="63" spans="1:7">
      <c r="A63" s="3"/>
      <c r="B63" s="3"/>
      <c r="C63" s="18" t="s">
        <v>53</v>
      </c>
      <c r="D63" s="3"/>
      <c r="E63" s="3"/>
      <c r="F63" s="1" t="s">
        <v>59</v>
      </c>
    </row>
    <row r="64" spans="1:7">
      <c r="A64" s="3" t="s">
        <v>23</v>
      </c>
      <c r="B64" s="3"/>
      <c r="C64" s="19" t="s">
        <v>52</v>
      </c>
      <c r="D64" s="3" t="s">
        <v>51</v>
      </c>
      <c r="E64" s="3"/>
      <c r="F64" s="1" t="s">
        <v>60</v>
      </c>
    </row>
    <row r="65" spans="1:7">
      <c r="A65" s="3"/>
      <c r="B65" s="3"/>
      <c r="C65" s="19" t="s">
        <v>57</v>
      </c>
      <c r="D65" s="3" t="s">
        <v>50</v>
      </c>
      <c r="E65" s="3"/>
      <c r="F65" s="1" t="s">
        <v>61</v>
      </c>
    </row>
    <row r="66" spans="1:7">
      <c r="A66" s="3">
        <f>4/3</f>
        <v>1.3333333333333333</v>
      </c>
      <c r="B66" s="3">
        <f>+PI()</f>
        <v>3.1415926535897931</v>
      </c>
      <c r="C66" s="20">
        <f>2.52*10^23</f>
        <v>2.5199999999999997E+23</v>
      </c>
      <c r="D66" s="3">
        <f>+A66*B66*C66*C66*C66</f>
        <v>6.7033243157518226E+70</v>
      </c>
      <c r="E66" s="8"/>
      <c r="F66" s="2"/>
    </row>
    <row r="67" spans="1:7">
      <c r="A67" s="3"/>
      <c r="B67" s="3"/>
      <c r="C67" s="20"/>
      <c r="D67" s="3"/>
      <c r="E67" s="3" t="s">
        <v>56</v>
      </c>
      <c r="F67" s="2"/>
    </row>
    <row r="68" spans="1:7" ht="45">
      <c r="A68" s="3"/>
      <c r="B68" s="3"/>
      <c r="C68" s="21" t="s">
        <v>55</v>
      </c>
      <c r="D68" s="3" t="s">
        <v>50</v>
      </c>
      <c r="E68" s="22" t="s">
        <v>54</v>
      </c>
      <c r="F68" s="2"/>
    </row>
    <row r="69" spans="1:7">
      <c r="A69" s="3">
        <f>4/3</f>
        <v>1.3333333333333333</v>
      </c>
      <c r="B69" s="3">
        <f>+PI()</f>
        <v>3.1415926535897931</v>
      </c>
      <c r="C69" s="3">
        <f>10^9</f>
        <v>1000000000</v>
      </c>
      <c r="D69" s="3">
        <f>+A69*B69*C69*C69*C69</f>
        <v>4.1887902047863908E+27</v>
      </c>
      <c r="E69" s="3">
        <f>+(D66/D69)*0.00005</f>
        <v>8.0015039999999986E+38</v>
      </c>
      <c r="F69" s="3" t="s">
        <v>58</v>
      </c>
      <c r="G69" s="3"/>
    </row>
    <row r="75" spans="1:7" ht="27">
      <c r="A75" s="3"/>
      <c r="B75" s="3"/>
      <c r="C75" s="14" t="s">
        <v>25</v>
      </c>
      <c r="D75" s="3"/>
      <c r="E75" s="3"/>
      <c r="F75" s="3"/>
      <c r="G75" s="15" t="s">
        <v>43</v>
      </c>
    </row>
    <row r="76" spans="1:7" ht="20.25">
      <c r="A76" s="4" t="s">
        <v>24</v>
      </c>
      <c r="B76" s="3"/>
      <c r="C76" s="3"/>
      <c r="D76" s="3"/>
      <c r="E76" s="3"/>
      <c r="F76" s="3"/>
      <c r="G76" s="3"/>
    </row>
    <row r="77" spans="1:7">
      <c r="A77" s="3" t="s">
        <v>10</v>
      </c>
      <c r="B77" s="3"/>
      <c r="C77" s="3"/>
      <c r="D77" s="17">
        <v>111</v>
      </c>
      <c r="E77" s="3"/>
      <c r="F77" s="3"/>
      <c r="G77" s="3" t="s">
        <v>65</v>
      </c>
    </row>
    <row r="78" spans="1:7" ht="63">
      <c r="A78" s="5" t="s">
        <v>34</v>
      </c>
      <c r="B78" s="5" t="s">
        <v>1</v>
      </c>
      <c r="C78" s="5" t="s">
        <v>29</v>
      </c>
      <c r="D78" s="6" t="s">
        <v>28</v>
      </c>
      <c r="E78" s="7" t="s">
        <v>27</v>
      </c>
      <c r="F78" s="7" t="s">
        <v>7</v>
      </c>
      <c r="G78" s="5" t="s">
        <v>26</v>
      </c>
    </row>
    <row r="79" spans="1:7" ht="15.75">
      <c r="A79" s="9">
        <v>0</v>
      </c>
      <c r="B79" s="10" t="s">
        <v>6</v>
      </c>
      <c r="C79" s="10" t="s">
        <v>40</v>
      </c>
      <c r="D79" s="10">
        <f>8*D77</f>
        <v>888</v>
      </c>
      <c r="E79" s="9">
        <v>360</v>
      </c>
      <c r="F79" s="11">
        <f t="shared" ref="F79:F87" si="2">+D79*E79</f>
        <v>319680</v>
      </c>
      <c r="G79" s="10" t="s">
        <v>30</v>
      </c>
    </row>
    <row r="80" spans="1:7" ht="31.5">
      <c r="A80" s="9">
        <v>9</v>
      </c>
      <c r="B80" s="10" t="s">
        <v>8</v>
      </c>
      <c r="C80" s="10" t="s">
        <v>20</v>
      </c>
      <c r="D80" s="10">
        <f>9*D77</f>
        <v>999</v>
      </c>
      <c r="E80" s="9">
        <v>360</v>
      </c>
      <c r="F80" s="11">
        <f t="shared" si="2"/>
        <v>359640</v>
      </c>
      <c r="G80" s="16" t="s">
        <v>44</v>
      </c>
    </row>
    <row r="81" spans="1:7" ht="31.5">
      <c r="A81" s="9">
        <v>8</v>
      </c>
      <c r="B81" s="10" t="s">
        <v>9</v>
      </c>
      <c r="C81" s="10" t="s">
        <v>11</v>
      </c>
      <c r="D81" s="10">
        <f>8*D77</f>
        <v>888</v>
      </c>
      <c r="E81" s="9">
        <v>360</v>
      </c>
      <c r="F81" s="11">
        <f t="shared" si="2"/>
        <v>319680</v>
      </c>
      <c r="G81" s="16" t="s">
        <v>45</v>
      </c>
    </row>
    <row r="82" spans="1:7" ht="31.5">
      <c r="A82" s="9">
        <v>7</v>
      </c>
      <c r="B82" s="10" t="s">
        <v>0</v>
      </c>
      <c r="C82" s="10" t="s">
        <v>21</v>
      </c>
      <c r="D82" s="10">
        <f>77*D77</f>
        <v>8547</v>
      </c>
      <c r="E82" s="9">
        <v>360</v>
      </c>
      <c r="F82" s="11">
        <f t="shared" si="2"/>
        <v>3076920</v>
      </c>
      <c r="G82" s="16" t="s">
        <v>46</v>
      </c>
    </row>
    <row r="83" spans="1:7" ht="15.75">
      <c r="A83" s="9">
        <v>6</v>
      </c>
      <c r="B83" s="10" t="s">
        <v>22</v>
      </c>
      <c r="C83" s="10" t="s">
        <v>12</v>
      </c>
      <c r="D83" s="10">
        <f>66*D77</f>
        <v>7326</v>
      </c>
      <c r="E83" s="9">
        <v>360</v>
      </c>
      <c r="F83" s="11">
        <f t="shared" si="2"/>
        <v>2637360</v>
      </c>
      <c r="G83" s="10" t="s">
        <v>31</v>
      </c>
    </row>
    <row r="84" spans="1:7" ht="47.25">
      <c r="A84" s="9">
        <v>5</v>
      </c>
      <c r="B84" s="10" t="s">
        <v>5</v>
      </c>
      <c r="C84" s="10" t="s">
        <v>13</v>
      </c>
      <c r="D84" s="10">
        <f>55*D77</f>
        <v>6105</v>
      </c>
      <c r="E84" s="9">
        <v>360</v>
      </c>
      <c r="F84" s="11">
        <f t="shared" si="2"/>
        <v>2197800</v>
      </c>
      <c r="G84" s="16" t="s">
        <v>47</v>
      </c>
    </row>
    <row r="85" spans="1:7" ht="15.75">
      <c r="A85" s="9">
        <v>4</v>
      </c>
      <c r="B85" s="10" t="s">
        <v>38</v>
      </c>
      <c r="C85" s="10" t="s">
        <v>14</v>
      </c>
      <c r="D85" s="10">
        <f>44*D77</f>
        <v>4884</v>
      </c>
      <c r="E85" s="9">
        <v>360</v>
      </c>
      <c r="F85" s="11">
        <f t="shared" si="2"/>
        <v>1758240</v>
      </c>
      <c r="G85" s="10" t="s">
        <v>32</v>
      </c>
    </row>
    <row r="86" spans="1:7" ht="15.75">
      <c r="A86" s="9">
        <v>3</v>
      </c>
      <c r="B86" s="10" t="s">
        <v>2</v>
      </c>
      <c r="C86" s="10" t="s">
        <v>15</v>
      </c>
      <c r="D86" s="10">
        <f>33*D77</f>
        <v>3663</v>
      </c>
      <c r="E86" s="9">
        <v>360</v>
      </c>
      <c r="F86" s="11">
        <f t="shared" si="2"/>
        <v>1318680</v>
      </c>
      <c r="G86" s="10" t="s">
        <v>18</v>
      </c>
    </row>
    <row r="87" spans="1:7" ht="15.75">
      <c r="A87" s="9">
        <v>2</v>
      </c>
      <c r="B87" s="10" t="s">
        <v>3</v>
      </c>
      <c r="C87" s="10" t="s">
        <v>16</v>
      </c>
      <c r="D87" s="10">
        <f>22*D77</f>
        <v>2442</v>
      </c>
      <c r="E87" s="9">
        <v>360</v>
      </c>
      <c r="F87" s="11">
        <f t="shared" si="2"/>
        <v>879120</v>
      </c>
      <c r="G87" s="10" t="s">
        <v>33</v>
      </c>
    </row>
    <row r="88" spans="1:7" ht="31.5">
      <c r="A88" s="9">
        <v>1</v>
      </c>
      <c r="B88" s="10" t="s">
        <v>4</v>
      </c>
      <c r="C88" s="10" t="s">
        <v>17</v>
      </c>
      <c r="D88" s="10">
        <f>8*D77</f>
        <v>888</v>
      </c>
      <c r="E88" s="9">
        <v>360</v>
      </c>
      <c r="F88" s="11">
        <f>+D88*E88</f>
        <v>319680</v>
      </c>
      <c r="G88" s="16" t="s">
        <v>48</v>
      </c>
    </row>
    <row r="89" spans="1:7" ht="15.75">
      <c r="A89" s="10"/>
      <c r="B89" s="10"/>
      <c r="C89" s="12" t="s">
        <v>19</v>
      </c>
      <c r="D89" s="10">
        <f>SUM(D79:D88)</f>
        <v>36630</v>
      </c>
      <c r="E89" s="9">
        <f>SUM(E79:E88)</f>
        <v>3600</v>
      </c>
      <c r="F89" s="11">
        <f>SUM(F79:F88)</f>
        <v>13186800</v>
      </c>
      <c r="G89" s="10"/>
    </row>
    <row r="90" spans="1:7" ht="15.75">
      <c r="A90" s="10"/>
      <c r="B90" s="10"/>
      <c r="C90" s="10"/>
      <c r="D90" s="10"/>
      <c r="E90" s="10"/>
      <c r="F90" s="10"/>
      <c r="G90" s="10" t="s">
        <v>68</v>
      </c>
    </row>
    <row r="91" spans="1:7">
      <c r="A91" s="2" t="s">
        <v>35</v>
      </c>
    </row>
    <row r="92" spans="1:7">
      <c r="A92" s="1" t="s">
        <v>36</v>
      </c>
    </row>
    <row r="93" spans="1:7">
      <c r="A93" s="1" t="s">
        <v>37</v>
      </c>
    </row>
    <row r="94" spans="1:7">
      <c r="A94" s="1" t="s">
        <v>39</v>
      </c>
    </row>
    <row r="95" spans="1:7">
      <c r="A95" s="1" t="s">
        <v>41</v>
      </c>
    </row>
    <row r="96" spans="1:7">
      <c r="A96" s="1" t="s">
        <v>42</v>
      </c>
    </row>
    <row r="97" spans="1:7">
      <c r="A97" s="1" t="s">
        <v>63</v>
      </c>
    </row>
    <row r="99" spans="1:7">
      <c r="A99" s="2" t="s">
        <v>49</v>
      </c>
    </row>
    <row r="100" spans="1:7">
      <c r="A100" s="3"/>
      <c r="B100" s="3"/>
      <c r="C100" s="18" t="s">
        <v>53</v>
      </c>
      <c r="D100" s="3"/>
      <c r="E100" s="3"/>
      <c r="F100" s="1" t="s">
        <v>59</v>
      </c>
    </row>
    <row r="101" spans="1:7">
      <c r="A101" s="3" t="s">
        <v>23</v>
      </c>
      <c r="B101" s="3"/>
      <c r="C101" s="19" t="s">
        <v>52</v>
      </c>
      <c r="D101" s="3" t="s">
        <v>51</v>
      </c>
      <c r="E101" s="3"/>
      <c r="F101" s="1" t="s">
        <v>60</v>
      </c>
    </row>
    <row r="102" spans="1:7">
      <c r="A102" s="3"/>
      <c r="B102" s="3"/>
      <c r="C102" s="19" t="s">
        <v>57</v>
      </c>
      <c r="D102" s="3" t="s">
        <v>50</v>
      </c>
      <c r="E102" s="3"/>
      <c r="F102" s="1" t="s">
        <v>61</v>
      </c>
    </row>
    <row r="103" spans="1:7">
      <c r="A103" s="3">
        <f>4/3</f>
        <v>1.3333333333333333</v>
      </c>
      <c r="B103" s="3">
        <f>+PI()</f>
        <v>3.1415926535897931</v>
      </c>
      <c r="C103" s="20">
        <f>2.52*10^23</f>
        <v>2.5199999999999997E+23</v>
      </c>
      <c r="D103" s="3">
        <f>+A103*B103*C103*C103*C103</f>
        <v>6.7033243157518226E+70</v>
      </c>
      <c r="E103" s="8"/>
      <c r="F103" s="2"/>
    </row>
    <row r="104" spans="1:7">
      <c r="A104" s="3"/>
      <c r="B104" s="3"/>
      <c r="C104" s="20"/>
      <c r="D104" s="3"/>
      <c r="E104" s="3" t="s">
        <v>56</v>
      </c>
      <c r="F104" s="2"/>
    </row>
    <row r="105" spans="1:7" ht="45">
      <c r="A105" s="3"/>
      <c r="B105" s="3"/>
      <c r="C105" s="21" t="s">
        <v>55</v>
      </c>
      <c r="D105" s="3" t="s">
        <v>50</v>
      </c>
      <c r="E105" s="22" t="s">
        <v>54</v>
      </c>
      <c r="F105" s="2"/>
    </row>
    <row r="106" spans="1:7">
      <c r="A106" s="3">
        <f>4/3</f>
        <v>1.3333333333333333</v>
      </c>
      <c r="B106" s="3">
        <f>+PI()</f>
        <v>3.1415926535897931</v>
      </c>
      <c r="C106" s="3">
        <f>10^9</f>
        <v>1000000000</v>
      </c>
      <c r="D106" s="3">
        <f>+A106*B106*C106*C106*C106</f>
        <v>4.1887902047863908E+27</v>
      </c>
      <c r="E106" s="3">
        <f>+(D103/D106)*0.00005</f>
        <v>8.0015039999999986E+38</v>
      </c>
      <c r="F106" s="3" t="s">
        <v>58</v>
      </c>
      <c r="G106" s="3"/>
    </row>
  </sheetData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Gurukul</dc:creator>
  <cp:lastModifiedBy>Gurukul</cp:lastModifiedBy>
  <dcterms:created xsi:type="dcterms:W3CDTF">2015-12-04T08:51:07Z</dcterms:created>
  <dcterms:modified xsi:type="dcterms:W3CDTF">2015-12-05T04:54:03Z</dcterms:modified>
</cp:coreProperties>
</file>